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DB97525D-E106-4E11-B46E-2B85EE8F38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<sst xmlns="http://schemas.openxmlformats.org/spreadsheetml/2006/main" count="359" uniqueCount="175">
  <si>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</si>
  <si>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</si>
  <si>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</si>
  <si>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</si>
  <si>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</si>
  <si>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</si>
  <si>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</si>
  <si>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</si>
  <si>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</si>
  <si>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</si>
  <si>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</si>
  <si>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</si>
  <si>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</si>
  <si>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</si>
  <si>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</si>
  <si>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</si>
  <si>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</si>
  <si>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</si>
  <si>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</si>
  <si>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</si>
  <si>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</si>
  <si>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</si>
  <si>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</si>
  <si>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</si>
  <si>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</si>
  <si>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</si>
  <si>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</si>
  <si>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</si>
  <si>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</si>
  <si>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</si>
  <si>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</si>
  <si>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</si>
  <si>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</si>
  <si>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</si>
  <si>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</si>
  <si>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</si>
  <si>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</si>
  <si>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</si>
  <si>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</si>
  <si>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</si>
  <si>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</si>
  <si>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</si>
  <si>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</si>
  <si>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</si>
  <si>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</si>
  <si>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</si>
  <si>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</si>
  <si>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</si>
  <si>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</si>
  <si>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</si>
  <si>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</si>
  <si>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</si>
  <si>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</si>
  <si>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</si>
  <si>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</si>
  <si>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</si>
  <si>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</si>
  <si>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</si>
  <si>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</si>
  <si>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</si>
  <si>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</si>
  <si>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</si>
  <si>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</si>
  <si>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</si>
  <si>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</si>
  <si>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</si>
  <si>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</si>
  <si>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</si>
  <si>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</si>
  <si>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</si>
  <si>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</si>
  <si>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</si>
  <si>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</si>
  <si>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</si>
  <si>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</si>
  <si>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</si>
  <si>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</si>
  <si>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</si>
  <si>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</si>
  <si>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</si>
  <si>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</si>
  <si>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</si>
  <si>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</si>
  <si>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</si>
  <si>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</si>
  <si>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</si>
  <si>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</si>
  <si>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</si>
  <si>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</si>
  <si>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</si>
  <si>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</si>
  <si>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</si>
  <si>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</si>
  <si>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</si>
  <si>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</si>
  <si>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</si>
  <si>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</si>
  <si>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</si>
  <si>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</si>
  <si>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</si>
  <si>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</si>
  <si>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</si>
  <si>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</si>
  <si>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</si>
  <si>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</si>
  <si>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</si>
  <si>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</si>
  <si>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</si>
  <si>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</si>
  <si>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</si>
  <si>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</si>
  <si>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</si>
  <si>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</si>
  <si>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</si>
  <si>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</si>
  <si>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</si>
  <si>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</si>
  <si>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</si>
  <si>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</si>
  <si>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</si>
  <si>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</si>
  <si>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</si>
  <si>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</si>
  <si>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</si>
  <si>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</si>
  <si>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</si>
  <si>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</si>
  <si>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</si>
  <si>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</si>
  <si>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</si>
  <si>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</si>
  <si>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</si>
  <si>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</si>
  <si>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</si>
  <si>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</si>
  <si>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</si>
  <si>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</si>
  <si>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</si>
  <si>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</si>
  <si>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</si>
  <si>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</si>
  <si>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</si>
  <si>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</si>
  <si>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</si>
  <si>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</si>
  <si>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</si>
  <si>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SCクリヴォーネ</t>
    <phoneticPr fontId="3"/>
  </si>
  <si>
    <t>東播</t>
    <rPh sb="0" eb="2">
      <t>トウバン</t>
    </rPh>
    <phoneticPr fontId="3"/>
  </si>
  <si>
    <t>旭FCジュニア　監督</t>
    <rPh sb="0" eb="1">
      <t>アサヒ</t>
    </rPh>
    <rPh sb="8" eb="10">
      <t>カントク</t>
    </rPh>
    <phoneticPr fontId="3"/>
  </si>
  <si>
    <t>北摂</t>
    <rPh sb="0" eb="2">
      <t>ホクセツ</t>
    </rPh>
    <phoneticPr fontId="3"/>
  </si>
  <si>
    <t>U-９</t>
    <phoneticPr fontId="3"/>
  </si>
  <si>
    <t>明石</t>
    <rPh sb="0" eb="2">
      <t>アカシ</t>
    </rPh>
    <phoneticPr fontId="3"/>
  </si>
  <si>
    <t>姫路</t>
    <rPh sb="0" eb="2">
      <t>ヒメジ</t>
    </rPh>
    <phoneticPr fontId="3"/>
  </si>
  <si>
    <t>（日）</t>
    <rPh sb="1" eb="2">
      <t>ニチ</t>
    </rPh>
    <phoneticPr fontId="3"/>
  </si>
  <si>
    <t>東播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</si>
  <si>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</si>
  <si>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チャレンジカップU-9</t>
    <phoneticPr fontId="3"/>
  </si>
  <si>
    <t>下東条コミセングランド</t>
    <rPh sb="0" eb="3">
      <t>シモトウジョウ</t>
    </rPh>
    <phoneticPr fontId="3"/>
  </si>
  <si>
    <t>パルセイロ稲美FC</t>
    <rPh sb="5" eb="7">
      <t>イナミ</t>
    </rPh>
    <phoneticPr fontId="3"/>
  </si>
  <si>
    <t>加西FC</t>
    <rPh sb="0" eb="2">
      <t>カサイ</t>
    </rPh>
    <phoneticPr fontId="3"/>
  </si>
  <si>
    <t>沢池SC</t>
    <rPh sb="0" eb="2">
      <t>サワイケ</t>
    </rPh>
    <phoneticPr fontId="3"/>
  </si>
  <si>
    <t>コニーリョ中山FC</t>
    <rPh sb="5" eb="7">
      <t>ナカヤマ</t>
    </rPh>
    <phoneticPr fontId="3"/>
  </si>
  <si>
    <t>香寺SC</t>
    <rPh sb="0" eb="2">
      <t>コウデラ</t>
    </rPh>
    <phoneticPr fontId="3"/>
  </si>
  <si>
    <t>だいちSC</t>
    <phoneticPr fontId="3"/>
  </si>
  <si>
    <t>フロールFC</t>
    <phoneticPr fontId="3"/>
  </si>
  <si>
    <t>社FCジュニア</t>
    <rPh sb="0" eb="1">
      <t>ヤシロ</t>
    </rPh>
    <phoneticPr fontId="3"/>
  </si>
  <si>
    <t>大会登録費　￥４,000円(当日、徴収します)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</si>
  <si>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（審判服着用）</t>
    <rPh sb="1" eb="3">
      <t>シンパン</t>
    </rPh>
    <rPh sb="3" eb="4">
      <t>フク</t>
    </rPh>
    <rPh sb="4" eb="6">
      <t>チャクヨウ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</si>
  <si>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</si>
  <si>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　　　　Aコート（駐車場側）</t>
    <rPh sb="9" eb="13">
      <t>チュウシャジョウガワ</t>
    </rPh>
    <phoneticPr fontId="3"/>
  </si>
  <si>
    <t>Bコート（奥側）</t>
    <rPh sb="5" eb="6">
      <t>オク</t>
    </rPh>
    <rPh sb="6" eb="7">
      <t>ガワ</t>
    </rPh>
    <phoneticPr fontId="3"/>
  </si>
  <si>
    <t>多井畑FCグリーン</t>
    <rPh sb="0" eb="3">
      <t>タイハタ</t>
    </rPh>
    <phoneticPr fontId="3"/>
  </si>
  <si>
    <t>多井畑FCイエロ</t>
    <rPh sb="0" eb="3">
      <t>タイハタ</t>
    </rPh>
    <phoneticPr fontId="3"/>
  </si>
  <si>
    <t>多井畑FCグリーン</t>
    <rPh sb="0" eb="2">
      <t>タイ</t>
    </rPh>
    <rPh sb="2" eb="3">
      <t>ハタ</t>
    </rPh>
    <phoneticPr fontId="3"/>
  </si>
  <si>
    <t>多井畑FCイエロ</t>
    <rPh sb="0" eb="2">
      <t>タイ</t>
    </rPh>
    <rPh sb="2" eb="3">
      <t>ハタ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</si>
</sst>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10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1" sqref="E41:G41"/>
    </sheetView>
  </sheetViews>
  <sheetFormatPr defaultRowHeight="13.5" x14ac:dyDescent="0.15"/>
  <cols>
    <col min="1" max="2" width="9" style="224"/>
    <col min="3" max="3" width="10.5" style="224" bestFit="1" customWidth="1"/>
    <col min="4" max="10" width="9" style="224"/>
    <col min="11" max="11" width="6.625" style="224" customWidth="1"/>
    <col min="12" max="16384" width="9" style="224"/>
  </cols>
  <sheetData>
    <row r="19" spans="9:9" x14ac:dyDescent="0.15">
      <c r="I19" s="228"/>
    </row>
    <row r="20" spans="9:9" x14ac:dyDescent="0.15">
      <c r="I20" s="226"/>
    </row>
    <row r="40" spans="1:8" ht="39.950000000000003" customHeight="1" x14ac:dyDescent="0.15">
      <c r="C40" s="230" t="s">
        <v>101</v>
      </c>
      <c r="D40" s="231"/>
      <c r="E40" s="232">
        <v>44682</v>
      </c>
      <c r="F40" s="233"/>
      <c r="G40" s="233"/>
      <c r="H40" s="227" t="s">
        <v>153</v>
      </c>
    </row>
    <row r="41" spans="1:8" ht="39.950000000000003" customHeight="1" x14ac:dyDescent="0.15">
      <c r="A41" s="157"/>
      <c r="B41" s="71"/>
      <c r="C41" s="230" t="s">
        <v>143</v>
      </c>
      <c r="D41" s="231"/>
      <c r="E41" s="234" t="s">
        <v>150</v>
      </c>
      <c r="F41" s="235"/>
      <c r="G41" s="236"/>
      <c r="H41" s="156"/>
    </row>
    <row r="42" spans="1:8" ht="39.950000000000003" customHeight="1" x14ac:dyDescent="0.15">
      <c r="A42" s="157"/>
      <c r="B42" s="71"/>
      <c r="C42" s="230" t="s">
        <v>102</v>
      </c>
      <c r="D42" s="231"/>
      <c r="E42" s="234" t="s">
        <v>157</v>
      </c>
      <c r="F42" s="235"/>
      <c r="G42" s="236"/>
      <c r="H42" s="233"/>
    </row>
    <row r="43" spans="1:8" x14ac:dyDescent="0.15">
      <c r="E43" s="226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8" workbookViewId="0">
      <selection activeCell="I23" sqref="I23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44" t="str">
        <f>ﾃﾞｰﾀﾃｰﾌﾞﾙ!C1</f>
        <v>チャレンジカップU-9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43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1:43" x14ac:dyDescent="0.1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43" x14ac:dyDescent="0.15">
      <c r="A4" s="47"/>
      <c r="B4" s="238" t="s">
        <v>20</v>
      </c>
      <c r="C4" s="238"/>
      <c r="D4" s="242" t="s">
        <v>19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38"/>
      <c r="C5" s="238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38"/>
      <c r="C6" s="238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38"/>
      <c r="C7" s="238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41" t="s">
        <v>48</v>
      </c>
      <c r="B8" s="237" t="s">
        <v>47</v>
      </c>
      <c r="C8" s="237"/>
      <c r="D8" s="237"/>
      <c r="E8" s="237"/>
      <c r="F8" s="61" t="s">
        <v>46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41"/>
      <c r="B9" s="237"/>
      <c r="C9" s="237"/>
      <c r="D9" s="237"/>
      <c r="E9" s="237"/>
      <c r="F9" s="60" t="s">
        <v>45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41" t="s">
        <v>44</v>
      </c>
      <c r="B11" s="237" t="s">
        <v>43</v>
      </c>
      <c r="C11" s="237"/>
      <c r="D11" s="237"/>
      <c r="E11" s="237"/>
      <c r="F11" s="246">
        <f>ﾃﾞｰﾀﾃｰﾌﾞﾙ!C2</f>
        <v>44682</v>
      </c>
      <c r="G11" s="246"/>
      <c r="H11" s="246"/>
      <c r="I11" s="246"/>
      <c r="J11" s="246"/>
      <c r="K11" s="246"/>
      <c r="L11" s="247">
        <f>WEEKDAY(F11,1)</f>
        <v>1</v>
      </c>
      <c r="M11" s="247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41"/>
      <c r="B12" s="237"/>
      <c r="C12" s="237"/>
      <c r="D12" s="237"/>
      <c r="E12" s="237"/>
      <c r="F12" s="246"/>
      <c r="G12" s="246"/>
      <c r="H12" s="246"/>
      <c r="I12" s="246"/>
      <c r="J12" s="246"/>
      <c r="K12" s="246"/>
      <c r="L12" s="247"/>
      <c r="M12" s="247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42</v>
      </c>
      <c r="B13" s="237" t="s">
        <v>41</v>
      </c>
      <c r="C13" s="237"/>
      <c r="D13" s="237"/>
      <c r="E13" s="237"/>
      <c r="F13" s="245" t="str">
        <f>ﾃﾞｰﾀﾃｰﾌﾞﾙ!C3</f>
        <v>下東条コミセングランド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41" t="s">
        <v>40</v>
      </c>
      <c r="B15" s="237" t="s">
        <v>39</v>
      </c>
      <c r="C15" s="237"/>
      <c r="D15" s="237"/>
      <c r="E15" s="237"/>
      <c r="F15" s="237" t="str">
        <f>ﾃﾞｰﾀﾃｰﾌﾞﾙ!C4</f>
        <v>U-９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41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41" t="s">
        <v>38</v>
      </c>
      <c r="B17" s="237" t="s">
        <v>37</v>
      </c>
      <c r="C17" s="237"/>
      <c r="D17" s="237"/>
      <c r="E17" s="237"/>
      <c r="F17" s="248" t="s">
        <v>166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41"/>
      <c r="B18" s="237"/>
      <c r="C18" s="237"/>
      <c r="D18" s="237"/>
      <c r="E18" s="23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41" t="s">
        <v>36</v>
      </c>
      <c r="B19" s="242" t="s">
        <v>35</v>
      </c>
      <c r="C19" s="242"/>
      <c r="D19" s="242"/>
      <c r="E19" s="242"/>
      <c r="F19" s="58" t="s">
        <v>34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41"/>
      <c r="B20" s="242"/>
      <c r="C20" s="242"/>
      <c r="D20" s="242"/>
      <c r="E20" s="242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155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54</v>
      </c>
      <c r="G22" s="47"/>
      <c r="H22" s="47"/>
      <c r="I22" s="57" t="s">
        <v>167</v>
      </c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83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31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30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29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28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65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66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27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41" t="s">
        <v>26</v>
      </c>
      <c r="B36" s="242" t="s">
        <v>25</v>
      </c>
      <c r="C36" s="242"/>
      <c r="D36" s="242"/>
      <c r="E36" s="242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41"/>
      <c r="B37" s="242"/>
      <c r="C37" s="242"/>
      <c r="D37" s="242"/>
      <c r="E37" s="242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55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41" t="s">
        <v>22</v>
      </c>
      <c r="B40" s="238" t="s">
        <v>21</v>
      </c>
      <c r="C40" s="238"/>
      <c r="D40" s="238"/>
      <c r="E40" s="238"/>
      <c r="F40" s="49">
        <v>1</v>
      </c>
      <c r="G40" s="243" t="str">
        <f>ﾃﾞｰﾀﾃｰﾌﾞﾙ!J8</f>
        <v>パルセイロ稲美FC</v>
      </c>
      <c r="H40" s="233"/>
      <c r="I40" s="233"/>
      <c r="J40" s="233"/>
      <c r="K40" s="233"/>
      <c r="L40" s="233"/>
      <c r="M40" s="233"/>
      <c r="N40" s="118" t="str">
        <f>ﾃﾞｰﾀﾃｰﾌﾞﾙ!I8</f>
        <v>東播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41"/>
      <c r="B41" s="238"/>
      <c r="C41" s="238"/>
      <c r="D41" s="238"/>
      <c r="E41" s="238"/>
      <c r="F41" s="49">
        <v>2</v>
      </c>
      <c r="G41" s="243" t="str">
        <f>ﾃﾞｰﾀﾃｰﾌﾞﾙ!J9</f>
        <v>多井畑FCグリーン</v>
      </c>
      <c r="H41" s="233"/>
      <c r="I41" s="233"/>
      <c r="J41" s="233"/>
      <c r="K41" s="233"/>
      <c r="L41" s="233"/>
      <c r="M41" s="233"/>
      <c r="N41" s="118" t="str">
        <f>ﾃﾞｰﾀﾃｰﾌﾞﾙ!I9</f>
        <v>神戸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3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U-９</v>
      </c>
      <c r="C42" s="50"/>
      <c r="D42" s="50"/>
      <c r="F42" s="49">
        <v>3</v>
      </c>
      <c r="G42" s="243" t="str">
        <f>ﾃﾞｰﾀﾃｰﾌﾞﾙ!J10</f>
        <v>多井畑FCイエロ</v>
      </c>
      <c r="H42" s="233"/>
      <c r="I42" s="233"/>
      <c r="J42" s="233"/>
      <c r="K42" s="233"/>
      <c r="L42" s="233"/>
      <c r="M42" s="233"/>
      <c r="N42" s="118" t="str">
        <f>ﾃﾞｰﾀﾃｰﾌﾞﾙ!I10</f>
        <v>神戸</v>
      </c>
      <c r="AI42" s="37">
        <f>COUNTIF(ﾀｲﾑｽｹｼﾞｭｰﾙ!$D$7:$O$19,G45)</f>
        <v>2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43" t="str">
        <f>ﾃﾞｰﾀﾃｰﾌﾞﾙ!J11</f>
        <v>SCクリヴォーネ</v>
      </c>
      <c r="H43" s="233"/>
      <c r="I43" s="233"/>
      <c r="J43" s="233"/>
      <c r="K43" s="233"/>
      <c r="L43" s="233"/>
      <c r="M43" s="233"/>
      <c r="N43" s="118" t="str">
        <f>ﾃﾞｰﾀﾃｰﾌﾞﾙ!I11</f>
        <v>東播</v>
      </c>
      <c r="O43" s="47"/>
      <c r="P43" s="47"/>
      <c r="Q43" s="47"/>
      <c r="T43" s="48"/>
      <c r="AI43" s="37">
        <f>COUNTIF(ﾀｲﾑｽｹｼﾞｭｰﾙ!$D$7:$O$19,G43)</f>
        <v>3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43" t="str">
        <f>ﾃﾞｰﾀﾃｰﾌﾞﾙ!J12</f>
        <v>加西FC</v>
      </c>
      <c r="H44" s="233"/>
      <c r="I44" s="233"/>
      <c r="J44" s="233"/>
      <c r="K44" s="233"/>
      <c r="L44" s="233"/>
      <c r="M44" s="233"/>
      <c r="N44" s="118" t="s">
        <v>154</v>
      </c>
      <c r="O44" s="47"/>
      <c r="P44" s="47"/>
      <c r="Q44" s="47"/>
      <c r="T44" s="48"/>
      <c r="AI44" s="37">
        <f>COUNTIF(ﾀｲﾑｽｹｼﾞｭｰﾙ!$D$7:$O$19,G44)</f>
        <v>3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43" t="str">
        <f>ﾃﾞｰﾀﾃｰﾌﾞﾙ!J13</f>
        <v>沢池SC</v>
      </c>
      <c r="H45" s="233"/>
      <c r="I45" s="233"/>
      <c r="J45" s="233"/>
      <c r="K45" s="233"/>
      <c r="L45" s="233"/>
      <c r="M45" s="233"/>
      <c r="N45" s="118" t="str">
        <f>ﾃﾞｰﾀﾃｰﾌﾞﾙ!I13</f>
        <v>明石</v>
      </c>
      <c r="P45" s="47"/>
      <c r="Q45" s="47"/>
      <c r="AI45" s="37">
        <f>COUNTIF(ﾀｲﾑｽｹｼﾞｭｰﾙ!$D$7:$O$19,G42)</f>
        <v>2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43" t="str">
        <f>ﾃﾞｰﾀﾃｰﾌﾞﾙ!J14</f>
        <v>コニーリョ中山FC</v>
      </c>
      <c r="H46" s="233"/>
      <c r="I46" s="233"/>
      <c r="J46" s="233"/>
      <c r="K46" s="233"/>
      <c r="L46" s="233"/>
      <c r="M46" s="233"/>
      <c r="N46" s="118" t="str">
        <f>ﾃﾞｰﾀﾃｰﾌﾞﾙ!I14</f>
        <v>北摂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43" t="str">
        <f>ﾃﾞｰﾀﾃｰﾌﾞﾙ!J15</f>
        <v>香寺SC</v>
      </c>
      <c r="H47" s="233"/>
      <c r="I47" s="233"/>
      <c r="J47" s="233"/>
      <c r="K47" s="233"/>
      <c r="L47" s="233"/>
      <c r="M47" s="233"/>
      <c r="N47" s="118" t="str">
        <f>ﾃﾞｰﾀﾃｰﾌﾞﾙ!I15</f>
        <v>姫路</v>
      </c>
      <c r="Q47" s="47"/>
      <c r="AI47" s="37">
        <f>COUNTIF(ﾀｲﾑｽｹｼﾞｭｰﾙ!$D$7:$O$19,G47)</f>
        <v>2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43" t="str">
        <f>ﾃﾞｰﾀﾃｰﾌﾞﾙ!J16</f>
        <v>だいちSC</v>
      </c>
      <c r="H48" s="233"/>
      <c r="I48" s="233"/>
      <c r="J48" s="233"/>
      <c r="K48" s="233"/>
      <c r="L48" s="233"/>
      <c r="M48" s="233"/>
      <c r="N48" s="118" t="str">
        <f>ﾃﾞｰﾀﾃｰﾌﾞﾙ!I16</f>
        <v>神戸</v>
      </c>
      <c r="AI48" s="37">
        <f>COUNTIF(ﾀｲﾑｽｹｼﾞｭｰﾙ!$D$7:$O$19,G48)</f>
        <v>2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43" t="str">
        <f>ﾃﾞｰﾀﾃｰﾌﾞﾙ!J17</f>
        <v>フロールFC</v>
      </c>
      <c r="H49" s="233"/>
      <c r="I49" s="233"/>
      <c r="J49" s="233"/>
      <c r="K49" s="233"/>
      <c r="L49" s="233"/>
      <c r="M49" s="233"/>
      <c r="N49" s="118" t="str">
        <f>ﾃﾞｰﾀﾃｰﾌﾞﾙ!I17</f>
        <v>東播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43" t="str">
        <f>ﾃﾞｰﾀﾃｰﾌﾞﾙ!J18</f>
        <v>社FCジュニア</v>
      </c>
      <c r="H50" s="233"/>
      <c r="I50" s="233"/>
      <c r="J50" s="233"/>
      <c r="K50" s="233"/>
      <c r="L50" s="233"/>
      <c r="M50" s="233"/>
      <c r="N50" s="118" t="str">
        <f>ﾃﾞｰﾀﾃｰﾌﾞﾙ!I18</f>
        <v>北播磨</v>
      </c>
      <c r="AE50" s="47"/>
      <c r="AI50" s="37">
        <f>COUNTIF(ﾀｲﾑｽｹｼﾞｭｰﾙ!$D$7:$O$19,G50)</f>
        <v>3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43" t="str">
        <f>ﾃﾞｰﾀﾃｰﾌﾞﾙ!J19</f>
        <v>旭FCジュニア</v>
      </c>
      <c r="H51" s="233"/>
      <c r="I51" s="233"/>
      <c r="J51" s="233"/>
      <c r="K51" s="233"/>
      <c r="L51" s="233"/>
      <c r="M51" s="233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49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148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56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0" workbookViewId="0">
      <selection activeCell="G23" sqref="G23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49" t="str">
        <f>ﾃﾞｰﾀﾃｰﾌﾞﾙ!C1</f>
        <v>チャレンジカップU-9</v>
      </c>
      <c r="C2" s="231"/>
      <c r="D2" s="231"/>
      <c r="E2" s="231"/>
      <c r="F2" s="231"/>
      <c r="G2" s="231"/>
      <c r="H2" s="231"/>
      <c r="I2" s="231"/>
      <c r="J2" s="231"/>
      <c r="K2" s="113" t="str">
        <f>ﾃﾞｰﾀﾃｰﾌﾞﾙ!C4</f>
        <v>U-９</v>
      </c>
      <c r="L2" s="5"/>
      <c r="M2" s="113" t="s">
        <v>85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SCクリヴォーネ</v>
      </c>
      <c r="E4" s="19"/>
      <c r="F4" s="20"/>
      <c r="G4" s="19" t="str">
        <f>B6</f>
        <v>加西FC</v>
      </c>
      <c r="H4" s="19"/>
      <c r="I4" s="19"/>
      <c r="J4" s="21" t="str">
        <f>B7</f>
        <v>多井畑FCグリーン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98</v>
      </c>
      <c r="V4" s="150" t="s">
        <v>99</v>
      </c>
      <c r="W4" s="151" t="s">
        <v>100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SCクリヴォーネ</v>
      </c>
      <c r="C5" s="101" t="str">
        <f>ﾃﾞｰﾀﾃｰﾌﾞﾙ!D8</f>
        <v>東播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加西FC</v>
      </c>
      <c r="C6" s="102" t="str">
        <f>ﾃﾞｰﾀﾃｰﾌﾞﾙ!D9</f>
        <v>北播磨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多井畑FCグリーン</v>
      </c>
      <c r="C7" s="103" t="str">
        <f>ﾃﾞｰﾀﾃｰﾌﾞﾙ!D10</f>
        <v>神戸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フロールFC</v>
      </c>
      <c r="E9" s="68"/>
      <c r="F9" s="69"/>
      <c r="G9" s="68" t="str">
        <f>B11</f>
        <v>多井畑FCイエロ</v>
      </c>
      <c r="H9" s="68"/>
      <c r="I9" s="68"/>
      <c r="J9" s="70" t="str">
        <f>B12</f>
        <v>香寺SC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フロールFC</v>
      </c>
      <c r="C10" s="102" t="str">
        <f>ﾃﾞｰﾀﾃｰﾌﾞﾙ!D11</f>
        <v>東播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多井畑FCイエロ</v>
      </c>
      <c r="C11" s="102" t="str">
        <f>ﾃﾞｰﾀﾃｰﾌﾞﾙ!D12</f>
        <v>神戸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香寺SC</v>
      </c>
      <c r="C12" s="103" t="str">
        <f>ﾃﾞｰﾀﾃｰﾌﾞﾙ!D13</f>
        <v>姫路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社FCジュニア</v>
      </c>
      <c r="E14" s="68"/>
      <c r="F14" s="69"/>
      <c r="G14" s="68" t="str">
        <f>B16</f>
        <v>パルセイロ稲美FC</v>
      </c>
      <c r="H14" s="68"/>
      <c r="I14" s="68"/>
      <c r="J14" s="70" t="str">
        <f>B17</f>
        <v>コニーリョ中山FC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社FCジュニア</v>
      </c>
      <c r="C15" s="102" t="str">
        <f>ﾃﾞｰﾀﾃｰﾌﾞﾙ!D14</f>
        <v>北播磨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パルセイロ稲美FC</v>
      </c>
      <c r="C16" s="102" t="str">
        <f>ﾃﾞｰﾀﾃｰﾌﾞﾙ!D15</f>
        <v>東播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コニーリョ中山FC</v>
      </c>
      <c r="C17" s="103" t="str">
        <f>ﾃﾞｰﾀﾃｰﾌﾞﾙ!D16</f>
        <v>北摂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57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沢池SC</v>
      </c>
      <c r="H19" s="68"/>
      <c r="I19" s="68"/>
      <c r="J19" s="70" t="str">
        <f>B22</f>
        <v>だいちSC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沢池SC</v>
      </c>
      <c r="C21" s="102" t="str">
        <f>ﾃﾞｰﾀﾃｰﾌﾞﾙ!D18</f>
        <v>明石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だいちSC</v>
      </c>
      <c r="C22" s="103" t="str">
        <f>ﾃﾞｰﾀﾃｰﾌﾞﾙ!D19</f>
        <v>神戸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チャレンジカップU-9</v>
      </c>
      <c r="Q26" s="114"/>
      <c r="AA26" s="149"/>
    </row>
    <row r="27" spans="2:32" ht="15.95" customHeight="1" x14ac:dyDescent="0.15">
      <c r="B27" s="114" t="str">
        <f>ﾃﾞｰﾀﾃｰﾌﾞﾙ!C4</f>
        <v>U-９</v>
      </c>
      <c r="G27" s="169" t="s">
        <v>103</v>
      </c>
      <c r="H27" s="170"/>
      <c r="I27" s="170"/>
      <c r="J27" s="171"/>
    </row>
    <row r="28" spans="2:32" ht="24" customHeight="1" x14ac:dyDescent="0.15">
      <c r="B28" s="108" t="s">
        <v>79</v>
      </c>
      <c r="G28" s="250" t="str">
        <f>ﾃﾞｰﾀﾃｰﾌﾞﾙ!C28</f>
        <v>.</v>
      </c>
      <c r="H28" s="251"/>
      <c r="I28" s="251"/>
      <c r="J28" s="252"/>
    </row>
    <row r="29" spans="2:32" ht="15.95" customHeight="1" x14ac:dyDescent="0.15">
      <c r="I29" s="176"/>
      <c r="J29" s="162"/>
      <c r="L29" s="169" t="s">
        <v>104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53" t="str">
        <f>ﾃﾞｰﾀﾃｰﾌﾞﾙ!C29</f>
        <v>.</v>
      </c>
      <c r="M30" s="254"/>
      <c r="N30" s="254"/>
      <c r="O30" s="255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56" t="s">
        <v>75</v>
      </c>
      <c r="F35" s="257"/>
      <c r="G35" s="256" t="s">
        <v>76</v>
      </c>
      <c r="H35" s="257"/>
      <c r="I35" s="256" t="s">
        <v>77</v>
      </c>
      <c r="J35" s="258"/>
      <c r="K35" s="256" t="s">
        <v>78</v>
      </c>
      <c r="L35" s="257"/>
    </row>
    <row r="36" spans="2:16" ht="20.100000000000001" customHeight="1" x14ac:dyDescent="0.15">
      <c r="E36" s="259" t="str">
        <f>ﾃﾞｰﾀﾃｰﾌﾞﾙ!C32</f>
        <v>.</v>
      </c>
      <c r="F36" s="260"/>
      <c r="G36" s="261" t="str">
        <f>ﾃﾞｰﾀﾃｰﾌﾞﾙ!C35</f>
        <v>.</v>
      </c>
      <c r="H36" s="260"/>
      <c r="I36" s="259" t="str">
        <f>ﾃﾞｰﾀﾃｰﾌﾞﾙ!C38</f>
        <v>.</v>
      </c>
      <c r="J36" s="260"/>
      <c r="K36" s="259" t="str">
        <f>ﾃﾞｰﾀﾃｰﾌﾞﾙ!C41</f>
        <v>.</v>
      </c>
      <c r="L36" s="260"/>
    </row>
    <row r="37" spans="2:16" ht="20.100000000000001" customHeight="1" x14ac:dyDescent="0.15">
      <c r="E37" s="261"/>
      <c r="F37" s="260"/>
      <c r="G37" s="261"/>
      <c r="H37" s="260"/>
      <c r="I37" s="261"/>
      <c r="J37" s="260"/>
      <c r="K37" s="261"/>
      <c r="L37" s="260"/>
    </row>
    <row r="38" spans="2:16" ht="20.100000000000001" customHeight="1" x14ac:dyDescent="0.15">
      <c r="E38" s="261"/>
      <c r="F38" s="260"/>
      <c r="G38" s="261"/>
      <c r="H38" s="260"/>
      <c r="I38" s="261"/>
      <c r="J38" s="260"/>
      <c r="K38" s="261"/>
      <c r="L38" s="260"/>
    </row>
    <row r="39" spans="2:16" ht="20.100000000000001" customHeight="1" x14ac:dyDescent="0.15">
      <c r="E39" s="261"/>
      <c r="F39" s="260"/>
      <c r="G39" s="261"/>
      <c r="H39" s="260"/>
      <c r="I39" s="261"/>
      <c r="J39" s="260"/>
      <c r="K39" s="261"/>
      <c r="L39" s="260"/>
    </row>
    <row r="40" spans="2:16" ht="20.100000000000001" customHeight="1" x14ac:dyDescent="0.15">
      <c r="E40" s="261"/>
      <c r="F40" s="260"/>
      <c r="G40" s="261"/>
      <c r="H40" s="260"/>
      <c r="I40" s="261"/>
      <c r="J40" s="260"/>
      <c r="K40" s="261"/>
      <c r="L40" s="260"/>
    </row>
    <row r="41" spans="2:16" ht="20.100000000000001" customHeight="1" x14ac:dyDescent="0.15">
      <c r="E41" s="262"/>
      <c r="F41" s="263"/>
      <c r="G41" s="262"/>
      <c r="H41" s="263"/>
      <c r="I41" s="262"/>
      <c r="J41" s="263"/>
      <c r="K41" s="262"/>
      <c r="L41" s="263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105</v>
      </c>
      <c r="H44" s="170"/>
      <c r="I44" s="170"/>
      <c r="J44" s="171"/>
    </row>
    <row r="45" spans="2:16" ht="24" customHeight="1" x14ac:dyDescent="0.15">
      <c r="G45" s="253" t="str">
        <f>ﾃﾞｰﾀﾃｰﾌﾞﾙ!C30</f>
        <v>.</v>
      </c>
      <c r="H45" s="254"/>
      <c r="I45" s="254"/>
      <c r="J45" s="255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80</v>
      </c>
      <c r="D48" s="7" t="s">
        <v>68</v>
      </c>
      <c r="H48" s="7" t="s">
        <v>69</v>
      </c>
      <c r="L48" s="7" t="s">
        <v>70</v>
      </c>
      <c r="P48" s="7" t="s">
        <v>71</v>
      </c>
    </row>
    <row r="49" spans="4:25" ht="20.100000000000001" customHeight="1" x14ac:dyDescent="0.15">
      <c r="D49" s="264" t="str">
        <f>ﾃﾞｰﾀﾃｰﾌﾞﾙ!C33</f>
        <v>.</v>
      </c>
      <c r="E49" s="265"/>
      <c r="F49" s="266"/>
      <c r="G49" s="168"/>
      <c r="H49" s="264" t="str">
        <f>ﾃﾞｰﾀﾃｰﾌﾞﾙ!C36</f>
        <v>.</v>
      </c>
      <c r="I49" s="265"/>
      <c r="J49" s="266"/>
      <c r="K49" s="106"/>
      <c r="L49" s="264" t="str">
        <f>ﾃﾞｰﾀﾃｰﾌﾞﾙ!C34</f>
        <v>.</v>
      </c>
      <c r="M49" s="265"/>
      <c r="N49" s="266"/>
      <c r="O49" s="168"/>
      <c r="P49" s="264" t="str">
        <f>ﾃﾞｰﾀﾃｰﾌﾞﾙ!C37</f>
        <v>.</v>
      </c>
      <c r="Q49" s="265"/>
      <c r="R49" s="266"/>
    </row>
    <row r="50" spans="4:25" ht="20.100000000000001" customHeight="1" x14ac:dyDescent="0.15">
      <c r="D50" s="267"/>
      <c r="E50" s="268"/>
      <c r="F50" s="269"/>
      <c r="G50" s="106" t="s">
        <v>81</v>
      </c>
      <c r="H50" s="267"/>
      <c r="I50" s="268"/>
      <c r="J50" s="269"/>
      <c r="K50" s="106"/>
      <c r="L50" s="267"/>
      <c r="M50" s="268"/>
      <c r="N50" s="269"/>
      <c r="O50" s="106" t="s">
        <v>81</v>
      </c>
      <c r="P50" s="267"/>
      <c r="Q50" s="268"/>
      <c r="R50" s="269"/>
      <c r="Y50" s="107"/>
    </row>
    <row r="51" spans="4:25" ht="20.100000000000001" customHeight="1" x14ac:dyDescent="0.15">
      <c r="D51" s="7" t="s">
        <v>72</v>
      </c>
      <c r="H51" s="7" t="s">
        <v>82</v>
      </c>
      <c r="L51" s="7" t="s">
        <v>73</v>
      </c>
      <c r="P51" s="7" t="s">
        <v>74</v>
      </c>
    </row>
    <row r="52" spans="4:25" ht="20.100000000000001" customHeight="1" x14ac:dyDescent="0.15">
      <c r="D52" s="264" t="str">
        <f>ﾃﾞｰﾀﾃｰﾌﾞﾙ!C39</f>
        <v>.</v>
      </c>
      <c r="E52" s="265"/>
      <c r="F52" s="266"/>
      <c r="G52" s="168"/>
      <c r="H52" s="264" t="str">
        <f>ﾃﾞｰﾀﾃｰﾌﾞﾙ!C42</f>
        <v>.</v>
      </c>
      <c r="I52" s="265"/>
      <c r="J52" s="266"/>
      <c r="K52" s="106"/>
      <c r="L52" s="264" t="str">
        <f>ﾃﾞｰﾀﾃｰﾌﾞﾙ!C40</f>
        <v>.</v>
      </c>
      <c r="M52" s="265"/>
      <c r="N52" s="266"/>
      <c r="O52" s="168"/>
      <c r="P52" s="264" t="str">
        <f>ﾃﾞｰﾀﾃｰﾌﾞﾙ!C43</f>
        <v>.</v>
      </c>
      <c r="Q52" s="265"/>
      <c r="R52" s="266"/>
    </row>
    <row r="53" spans="4:25" ht="20.100000000000001" customHeight="1" x14ac:dyDescent="0.15">
      <c r="D53" s="267"/>
      <c r="E53" s="268"/>
      <c r="F53" s="269"/>
      <c r="G53" s="106" t="s">
        <v>81</v>
      </c>
      <c r="H53" s="267"/>
      <c r="I53" s="268"/>
      <c r="J53" s="269"/>
      <c r="K53" s="106"/>
      <c r="L53" s="267"/>
      <c r="M53" s="268"/>
      <c r="N53" s="269"/>
      <c r="O53" s="106" t="s">
        <v>81</v>
      </c>
      <c r="P53" s="267"/>
      <c r="Q53" s="268"/>
      <c r="R53" s="269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I7" sqref="I7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79" t="str">
        <f>ﾃﾞｰﾀﾃｰﾌﾞﾙ!C1</f>
        <v>チャレンジカップU-9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6" ht="24" x14ac:dyDescent="0.15">
      <c r="B2" s="289">
        <f>ﾃﾞｰﾀﾃｰﾌﾞﾙ!C2</f>
        <v>44682</v>
      </c>
      <c r="C2" s="290"/>
      <c r="D2" s="290"/>
      <c r="E2" s="122" t="s">
        <v>93</v>
      </c>
      <c r="F2" s="291">
        <f>WEEKDAY(B2,1)</f>
        <v>1</v>
      </c>
      <c r="G2" s="291"/>
      <c r="H2" s="121" t="s">
        <v>94</v>
      </c>
      <c r="I2" s="1"/>
      <c r="J2" s="1"/>
      <c r="K2" s="121" t="str">
        <f>ﾃﾞｰﾀﾃｰﾌﾞﾙ!C4</f>
        <v>U-９</v>
      </c>
      <c r="L2" s="288" t="str">
        <f>ﾃﾞｰﾀﾃｰﾌﾞﾙ!C5</f>
        <v>１５－５－１５</v>
      </c>
      <c r="M2" s="233"/>
      <c r="N2" s="233"/>
      <c r="O2" s="23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284" t="s">
        <v>169</v>
      </c>
      <c r="D5" s="285"/>
      <c r="E5" s="286"/>
      <c r="F5" s="286"/>
      <c r="G5" s="286"/>
      <c r="H5" s="286"/>
      <c r="I5" s="287"/>
      <c r="J5" s="281" t="s">
        <v>170</v>
      </c>
      <c r="K5" s="282"/>
      <c r="L5" s="282"/>
      <c r="M5" s="282"/>
      <c r="N5" s="282"/>
      <c r="O5" s="282"/>
      <c r="P5" s="283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80" t="s">
        <v>9</v>
      </c>
      <c r="F6" s="280"/>
      <c r="G6" s="280"/>
      <c r="H6" s="88" t="s">
        <v>14</v>
      </c>
      <c r="I6" s="89" t="s">
        <v>10</v>
      </c>
      <c r="J6" s="87" t="s">
        <v>8</v>
      </c>
      <c r="K6" s="88" t="s">
        <v>15</v>
      </c>
      <c r="L6" s="280" t="s">
        <v>9</v>
      </c>
      <c r="M6" s="280"/>
      <c r="N6" s="280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0.41666666666666669</v>
      </c>
      <c r="C7" s="80" t="s">
        <v>52</v>
      </c>
      <c r="D7" s="81" t="str">
        <f>ﾃﾞｰﾀﾃｰﾌﾞﾙ!F24</f>
        <v>SCクリヴォーネ</v>
      </c>
      <c r="E7" s="82" t="s">
        <v>141</v>
      </c>
      <c r="F7" s="83" t="s">
        <v>17</v>
      </c>
      <c r="G7" s="84" t="s">
        <v>141</v>
      </c>
      <c r="H7" s="81" t="str">
        <f>ﾃﾞｰﾀﾃｰﾌﾞﾙ!H24</f>
        <v>加西FC</v>
      </c>
      <c r="I7" s="191" t="str">
        <f>ﾃﾞｰﾀﾃｰﾌﾞﾙ!D24</f>
        <v>社FCジュニア</v>
      </c>
      <c r="J7" s="80" t="s">
        <v>18</v>
      </c>
      <c r="K7" s="81" t="str">
        <f>ﾃﾞｰﾀﾃｰﾌﾞﾙ!J24</f>
        <v>フロールFC</v>
      </c>
      <c r="L7" s="82" t="s">
        <v>141</v>
      </c>
      <c r="M7" s="83" t="s">
        <v>17</v>
      </c>
      <c r="N7" s="84" t="s">
        <v>141</v>
      </c>
      <c r="O7" s="81" t="str">
        <f>ﾃﾞｰﾀﾃｰﾌﾞﾙ!L24</f>
        <v>多井畑FCイエロ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0.44444444444444442</v>
      </c>
      <c r="C8" s="77" t="s">
        <v>53</v>
      </c>
      <c r="D8" s="4" t="str">
        <f>ﾃﾞｰﾀﾃｰﾌﾞﾙ!F25</f>
        <v>社FCジュニア</v>
      </c>
      <c r="E8" s="73" t="s">
        <v>141</v>
      </c>
      <c r="F8" s="75" t="s">
        <v>17</v>
      </c>
      <c r="G8" s="74" t="s">
        <v>141</v>
      </c>
      <c r="H8" s="4" t="str">
        <f>ﾃﾞｰﾀﾃｰﾌﾞﾙ!H25</f>
        <v>パルセイロ稲美FC</v>
      </c>
      <c r="I8" s="191" t="str">
        <f>ﾃﾞｰﾀﾃｰﾌﾞﾙ!D25</f>
        <v>SCクリヴォーネ</v>
      </c>
      <c r="J8" s="77" t="s">
        <v>58</v>
      </c>
      <c r="K8" s="4" t="str">
        <f>ﾃﾞｰﾀﾃｰﾌﾞﾙ!J25</f>
        <v>旭FCジュニア</v>
      </c>
      <c r="L8" s="73" t="s">
        <v>141</v>
      </c>
      <c r="M8" s="75" t="s">
        <v>17</v>
      </c>
      <c r="N8" s="74" t="s">
        <v>141</v>
      </c>
      <c r="O8" s="4" t="str">
        <f>ﾃﾞｰﾀﾃｰﾌﾞﾙ!L25</f>
        <v>沢池SC</v>
      </c>
      <c r="P8" s="125" t="str">
        <f>ﾃﾞｰﾀﾃｰﾌﾞﾙ!M25</f>
        <v>フロールFC</v>
      </c>
    </row>
    <row r="9" spans="1:16" ht="39.950000000000003" customHeight="1" x14ac:dyDescent="0.15">
      <c r="A9" s="72">
        <v>3</v>
      </c>
      <c r="B9" s="196">
        <v>0.47222222222222227</v>
      </c>
      <c r="C9" s="77" t="s">
        <v>52</v>
      </c>
      <c r="D9" s="4" t="str">
        <f>ﾃﾞｰﾀﾃｰﾌﾞﾙ!F26</f>
        <v>SCクリヴォーネ</v>
      </c>
      <c r="E9" s="73" t="s">
        <v>141</v>
      </c>
      <c r="F9" s="75" t="s">
        <v>17</v>
      </c>
      <c r="G9" s="74" t="s">
        <v>141</v>
      </c>
      <c r="H9" s="4" t="str">
        <f>ﾃﾞｰﾀﾃｰﾌﾞﾙ!H26</f>
        <v>多井畑FCグリーン</v>
      </c>
      <c r="I9" s="191" t="str">
        <f>ﾃﾞｰﾀﾃｰﾌﾞﾙ!D26</f>
        <v>パルセイロ稲美FC</v>
      </c>
      <c r="J9" s="77" t="s">
        <v>18</v>
      </c>
      <c r="K9" s="4" t="str">
        <f>ﾃﾞｰﾀﾃｰﾌﾞﾙ!J26</f>
        <v>フロールFC</v>
      </c>
      <c r="L9" s="73" t="s">
        <v>141</v>
      </c>
      <c r="M9" s="75" t="s">
        <v>17</v>
      </c>
      <c r="N9" s="74" t="s">
        <v>141</v>
      </c>
      <c r="O9" s="4" t="str">
        <f>ﾃﾞｰﾀﾃｰﾌﾞﾙ!L26</f>
        <v>香寺SC</v>
      </c>
      <c r="P9" s="125" t="str">
        <f>ﾃﾞｰﾀﾃｰﾌﾞﾙ!M26</f>
        <v>沢池SC</v>
      </c>
    </row>
    <row r="10" spans="1:16" ht="39.950000000000003" customHeight="1" x14ac:dyDescent="0.15">
      <c r="A10" s="72">
        <v>4</v>
      </c>
      <c r="B10" s="195">
        <v>0.5</v>
      </c>
      <c r="C10" s="77" t="s">
        <v>53</v>
      </c>
      <c r="D10" s="4" t="str">
        <f>ﾃﾞｰﾀﾃｰﾌﾞﾙ!F27</f>
        <v>社FCジュニア</v>
      </c>
      <c r="E10" s="73" t="s">
        <v>141</v>
      </c>
      <c r="F10" s="75" t="s">
        <v>17</v>
      </c>
      <c r="G10" s="74" t="s">
        <v>141</v>
      </c>
      <c r="H10" s="4" t="str">
        <f>ﾃﾞｰﾀﾃｰﾌﾞﾙ!H27</f>
        <v>コニーリョ中山FC</v>
      </c>
      <c r="I10" s="191" t="str">
        <f>ﾃﾞｰﾀﾃｰﾌﾞﾙ!D27</f>
        <v>加西FC</v>
      </c>
      <c r="J10" s="77" t="s">
        <v>58</v>
      </c>
      <c r="K10" s="4" t="str">
        <f>ﾃﾞｰﾀﾃｰﾌﾞﾙ!J27</f>
        <v>旭FCジュニア</v>
      </c>
      <c r="L10" s="73" t="s">
        <v>141</v>
      </c>
      <c r="M10" s="75" t="s">
        <v>17</v>
      </c>
      <c r="N10" s="74" t="s">
        <v>141</v>
      </c>
      <c r="O10" s="4" t="str">
        <f>ﾃﾞｰﾀﾃｰﾌﾞﾙ!L27</f>
        <v>だいちSC</v>
      </c>
      <c r="P10" s="125" t="str">
        <f>ﾃﾞｰﾀﾃｰﾌﾞﾙ!M27</f>
        <v>多井畑FCイエロ</v>
      </c>
    </row>
    <row r="11" spans="1:16" ht="39.950000000000003" customHeight="1" x14ac:dyDescent="0.15">
      <c r="A11" s="72">
        <v>5</v>
      </c>
      <c r="B11" s="196">
        <v>0.52777777777777779</v>
      </c>
      <c r="C11" s="77" t="s">
        <v>52</v>
      </c>
      <c r="D11" s="4" t="str">
        <f>ﾃﾞｰﾀﾃｰﾌﾞﾙ!F28</f>
        <v>加西FC</v>
      </c>
      <c r="E11" s="73" t="s">
        <v>141</v>
      </c>
      <c r="F11" s="75" t="s">
        <v>17</v>
      </c>
      <c r="G11" s="74" t="s">
        <v>141</v>
      </c>
      <c r="H11" s="4" t="str">
        <f>ﾃﾞｰﾀﾃｰﾌﾞﾙ!H28</f>
        <v>多井畑FCグリーン</v>
      </c>
      <c r="I11" s="191" t="str">
        <f>ﾃﾞｰﾀﾃｰﾌﾞﾙ!D28</f>
        <v>コニーリョ中山FC</v>
      </c>
      <c r="J11" s="77" t="s">
        <v>18</v>
      </c>
      <c r="K11" s="4" t="str">
        <f>ﾃﾞｰﾀﾃｰﾌﾞﾙ!J28</f>
        <v>多井畑FCイエロ</v>
      </c>
      <c r="L11" s="73" t="s">
        <v>141</v>
      </c>
      <c r="M11" s="75" t="s">
        <v>17</v>
      </c>
      <c r="N11" s="74" t="s">
        <v>141</v>
      </c>
      <c r="O11" s="4" t="str">
        <f>ﾃﾞｰﾀﾃｰﾌﾞﾙ!L28</f>
        <v>香寺SC</v>
      </c>
      <c r="P11" s="125" t="str">
        <f>ﾃﾞｰﾀﾃｰﾌﾞﾙ!M28</f>
        <v>だいちSC</v>
      </c>
    </row>
    <row r="12" spans="1:16" ht="39.950000000000003" customHeight="1" x14ac:dyDescent="0.15">
      <c r="A12" s="72">
        <v>6</v>
      </c>
      <c r="B12" s="195">
        <v>0.55555555555555558</v>
      </c>
      <c r="C12" s="77" t="s">
        <v>53</v>
      </c>
      <c r="D12" s="4" t="str">
        <f>ﾃﾞｰﾀﾃｰﾌﾞﾙ!F29</f>
        <v>パルセイロ稲美FC</v>
      </c>
      <c r="E12" s="73" t="s">
        <v>141</v>
      </c>
      <c r="F12" s="75" t="s">
        <v>17</v>
      </c>
      <c r="G12" s="74" t="s">
        <v>141</v>
      </c>
      <c r="H12" s="4" t="str">
        <f>ﾃﾞｰﾀﾃｰﾌﾞﾙ!H29</f>
        <v>コニーリョ中山FC</v>
      </c>
      <c r="I12" s="191" t="str">
        <f>ﾃﾞｰﾀﾃｰﾌﾞﾙ!D29</f>
        <v>多井畑FCグリーン</v>
      </c>
      <c r="J12" s="77" t="s">
        <v>58</v>
      </c>
      <c r="K12" s="4" t="str">
        <f>ﾃﾞｰﾀﾃｰﾌﾞﾙ!J29</f>
        <v>沢池SC</v>
      </c>
      <c r="L12" s="73" t="s">
        <v>141</v>
      </c>
      <c r="M12" s="75" t="s">
        <v>17</v>
      </c>
      <c r="N12" s="74" t="s">
        <v>141</v>
      </c>
      <c r="O12" s="4" t="str">
        <f>ﾃﾞｰﾀﾃｰﾌﾞﾙ!L29</f>
        <v>だいちSC</v>
      </c>
      <c r="P12" s="125" t="str">
        <f>ﾃﾞｰﾀﾃｰﾌﾞﾙ!M29</f>
        <v>香寺SC</v>
      </c>
    </row>
    <row r="13" spans="1:16" ht="14.1" customHeight="1" x14ac:dyDescent="0.15">
      <c r="A13" s="270">
        <v>7</v>
      </c>
      <c r="B13" s="272">
        <v>0.58333333333333337</v>
      </c>
      <c r="C13" s="274" t="s">
        <v>60</v>
      </c>
      <c r="D13" s="186" t="s">
        <v>106</v>
      </c>
      <c r="E13" s="275" t="s">
        <v>141</v>
      </c>
      <c r="F13" s="277" t="s">
        <v>17</v>
      </c>
      <c r="G13" s="292" t="s">
        <v>141</v>
      </c>
      <c r="H13" s="186" t="s">
        <v>114</v>
      </c>
      <c r="I13" s="192" t="s">
        <v>110</v>
      </c>
      <c r="J13" s="274" t="s">
        <v>61</v>
      </c>
      <c r="K13" s="186" t="s">
        <v>118</v>
      </c>
      <c r="L13" s="275" t="s">
        <v>141</v>
      </c>
      <c r="M13" s="277" t="s">
        <v>17</v>
      </c>
      <c r="N13" s="292" t="s">
        <v>141</v>
      </c>
      <c r="O13" s="186" t="s">
        <v>122</v>
      </c>
      <c r="P13" s="187" t="s">
        <v>115</v>
      </c>
    </row>
    <row r="14" spans="1:16" ht="26.1" customHeight="1" x14ac:dyDescent="0.15">
      <c r="A14" s="271"/>
      <c r="B14" s="273"/>
      <c r="C14" s="271"/>
      <c r="D14" s="81" t="str">
        <f>ﾃﾞｰﾀﾃｰﾌﾞﾙ!C33</f>
        <v>.</v>
      </c>
      <c r="E14" s="276"/>
      <c r="F14" s="278"/>
      <c r="G14" s="293"/>
      <c r="H14" s="81" t="str">
        <f>ﾃﾞｰﾀﾃｰﾌﾞﾙ!C36</f>
        <v>.</v>
      </c>
      <c r="I14" s="202" t="str">
        <f>ﾃﾞｰﾀﾃｰﾌﾞﾙ!C32</f>
        <v>.</v>
      </c>
      <c r="J14" s="271"/>
      <c r="K14" s="81" t="str">
        <f>ﾃﾞｰﾀﾃｰﾌﾞﾙ!C34</f>
        <v>.</v>
      </c>
      <c r="L14" s="276"/>
      <c r="M14" s="278"/>
      <c r="N14" s="293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70">
        <v>8</v>
      </c>
      <c r="B15" s="272">
        <v>0.61111111111111105</v>
      </c>
      <c r="C15" s="274" t="s">
        <v>62</v>
      </c>
      <c r="D15" s="186" t="s">
        <v>107</v>
      </c>
      <c r="E15" s="275" t="s">
        <v>141</v>
      </c>
      <c r="F15" s="277" t="s">
        <v>17</v>
      </c>
      <c r="G15" s="292" t="s">
        <v>141</v>
      </c>
      <c r="H15" s="186" t="s">
        <v>115</v>
      </c>
      <c r="I15" s="192" t="s">
        <v>111</v>
      </c>
      <c r="J15" s="274" t="s">
        <v>62</v>
      </c>
      <c r="K15" s="186" t="s">
        <v>119</v>
      </c>
      <c r="L15" s="275" t="s">
        <v>141</v>
      </c>
      <c r="M15" s="277" t="s">
        <v>17</v>
      </c>
      <c r="N15" s="292" t="s">
        <v>141</v>
      </c>
      <c r="O15" s="186" t="s">
        <v>125</v>
      </c>
      <c r="P15" s="187" t="s">
        <v>123</v>
      </c>
    </row>
    <row r="16" spans="1:16" ht="26.1" customHeight="1" x14ac:dyDescent="0.15">
      <c r="A16" s="271"/>
      <c r="B16" s="273"/>
      <c r="C16" s="271"/>
      <c r="D16" s="81" t="str">
        <f>ﾃﾞｰﾀﾃｰﾌﾞﾙ!C32</f>
        <v>.</v>
      </c>
      <c r="E16" s="276"/>
      <c r="F16" s="278"/>
      <c r="G16" s="293"/>
      <c r="H16" s="81" t="str">
        <f>ﾃﾞｰﾀﾃｰﾌﾞﾙ!C35</f>
        <v>.</v>
      </c>
      <c r="I16" s="202"/>
      <c r="J16" s="271"/>
      <c r="K16" s="81" t="str">
        <f>ﾃﾞｰﾀﾃｰﾌﾞﾙ!C38</f>
        <v>.</v>
      </c>
      <c r="L16" s="276"/>
      <c r="M16" s="278"/>
      <c r="N16" s="293"/>
      <c r="O16" s="81" t="str">
        <f>ﾃﾞｰﾀﾃｰﾌﾞﾙ!C41</f>
        <v>.</v>
      </c>
      <c r="P16" s="197"/>
    </row>
    <row r="17" spans="1:16" ht="14.1" customHeight="1" x14ac:dyDescent="0.15">
      <c r="A17" s="270">
        <v>9</v>
      </c>
      <c r="B17" s="272">
        <v>0.63888888888888895</v>
      </c>
      <c r="C17" s="274" t="s">
        <v>61</v>
      </c>
      <c r="D17" s="186" t="s">
        <v>108</v>
      </c>
      <c r="E17" s="275" t="s">
        <v>141</v>
      </c>
      <c r="F17" s="277" t="s">
        <v>17</v>
      </c>
      <c r="G17" s="292" t="s">
        <v>141</v>
      </c>
      <c r="H17" s="186" t="s">
        <v>116</v>
      </c>
      <c r="I17" s="192" t="s">
        <v>112</v>
      </c>
      <c r="J17" s="274" t="s">
        <v>61</v>
      </c>
      <c r="K17" s="186" t="s">
        <v>120</v>
      </c>
      <c r="L17" s="275" t="s">
        <v>141</v>
      </c>
      <c r="M17" s="277" t="s">
        <v>17</v>
      </c>
      <c r="N17" s="292" t="s">
        <v>141</v>
      </c>
      <c r="O17" s="186" t="s">
        <v>126</v>
      </c>
      <c r="P17" s="187" t="s">
        <v>124</v>
      </c>
    </row>
    <row r="18" spans="1:16" ht="26.1" customHeight="1" x14ac:dyDescent="0.15">
      <c r="A18" s="271"/>
      <c r="B18" s="273"/>
      <c r="C18" s="271"/>
      <c r="D18" s="203" t="str">
        <f>ﾃﾞｰﾀﾃｰﾌﾞﾙ!C39</f>
        <v>.</v>
      </c>
      <c r="E18" s="307"/>
      <c r="F18" s="300"/>
      <c r="G18" s="294"/>
      <c r="H18" s="203" t="str">
        <f>ﾃﾞｰﾀﾃｰﾌﾞﾙ!C42</f>
        <v>.</v>
      </c>
      <c r="I18" s="201" t="str">
        <f xml:space="preserve"> ﾃﾞｰﾀﾃｰﾌﾞﾙ!C38</f>
        <v>.</v>
      </c>
      <c r="J18" s="271"/>
      <c r="K18" s="203" t="str">
        <f>ﾃﾞｰﾀﾃｰﾌﾞﾙ!C40</f>
        <v>.</v>
      </c>
      <c r="L18" s="307"/>
      <c r="M18" s="300"/>
      <c r="N18" s="294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98">
        <v>10</v>
      </c>
      <c r="B19" s="302">
        <v>0.66666666666666663</v>
      </c>
      <c r="C19" s="306" t="s">
        <v>63</v>
      </c>
      <c r="D19" s="189" t="s">
        <v>109</v>
      </c>
      <c r="E19" s="304" t="s">
        <v>141</v>
      </c>
      <c r="F19" s="277" t="s">
        <v>17</v>
      </c>
      <c r="G19" s="296" t="s">
        <v>141</v>
      </c>
      <c r="H19" s="186" t="s">
        <v>117</v>
      </c>
      <c r="I19" s="190" t="s">
        <v>113</v>
      </c>
      <c r="J19" s="274" t="s">
        <v>64</v>
      </c>
      <c r="K19" s="188" t="s">
        <v>121</v>
      </c>
      <c r="L19" s="275" t="s">
        <v>141</v>
      </c>
      <c r="M19" s="277" t="s">
        <v>17</v>
      </c>
      <c r="N19" s="292" t="s">
        <v>141</v>
      </c>
      <c r="O19" s="186" t="s">
        <v>127</v>
      </c>
      <c r="P19" s="187" t="s">
        <v>128</v>
      </c>
    </row>
    <row r="20" spans="1:16" ht="26.1" customHeight="1" thickBot="1" x14ac:dyDescent="0.2">
      <c r="A20" s="299"/>
      <c r="B20" s="303"/>
      <c r="C20" s="299"/>
      <c r="D20" s="204"/>
      <c r="E20" s="305"/>
      <c r="F20" s="301"/>
      <c r="G20" s="297"/>
      <c r="H20" s="205"/>
      <c r="I20" s="200"/>
      <c r="J20" s="295"/>
      <c r="K20" s="206"/>
      <c r="L20" s="309"/>
      <c r="M20" s="301"/>
      <c r="N20" s="308"/>
      <c r="O20" s="205"/>
      <c r="P20" s="199"/>
    </row>
    <row r="21" spans="1:16" ht="24" customHeight="1" x14ac:dyDescent="0.15">
      <c r="B21" t="s">
        <v>168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4" sqref="D1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217" t="s">
        <v>156</v>
      </c>
    </row>
    <row r="2" spans="1:14" x14ac:dyDescent="0.15">
      <c r="B2" t="s">
        <v>87</v>
      </c>
      <c r="C2" s="116">
        <v>44682</v>
      </c>
    </row>
    <row r="3" spans="1:14" x14ac:dyDescent="0.15">
      <c r="B3" t="s">
        <v>88</v>
      </c>
      <c r="C3" s="115" t="s">
        <v>157</v>
      </c>
      <c r="H3" s="225"/>
    </row>
    <row r="4" spans="1:14" x14ac:dyDescent="0.15">
      <c r="B4" t="s">
        <v>89</v>
      </c>
      <c r="C4" s="221" t="s">
        <v>150</v>
      </c>
    </row>
    <row r="5" spans="1:14" x14ac:dyDescent="0.15">
      <c r="B5" t="s">
        <v>91</v>
      </c>
      <c r="C5" s="120" t="s">
        <v>92</v>
      </c>
    </row>
    <row r="6" spans="1:14" x14ac:dyDescent="0.15">
      <c r="I6" s="115" t="s">
        <v>90</v>
      </c>
    </row>
    <row r="7" spans="1:14" x14ac:dyDescent="0.15">
      <c r="A7" s="209"/>
      <c r="C7" t="s">
        <v>67</v>
      </c>
      <c r="F7" t="s">
        <v>59</v>
      </c>
      <c r="I7" s="211"/>
      <c r="J7" s="212"/>
    </row>
    <row r="8" spans="1:14" x14ac:dyDescent="0.15">
      <c r="A8" s="210" t="s">
        <v>136</v>
      </c>
      <c r="B8" s="213">
        <v>1</v>
      </c>
      <c r="C8" s="223" t="s">
        <v>146</v>
      </c>
      <c r="D8" s="112" t="s">
        <v>147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147</v>
      </c>
      <c r="J8" s="229" t="s">
        <v>158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136</v>
      </c>
      <c r="B9" s="213">
        <v>2</v>
      </c>
      <c r="C9" s="223" t="s">
        <v>159</v>
      </c>
      <c r="D9" s="112" t="s">
        <v>144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142</v>
      </c>
      <c r="J9" s="229" t="s">
        <v>173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3" t="s">
        <v>171</v>
      </c>
      <c r="D10" s="112" t="s">
        <v>142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142</v>
      </c>
      <c r="J10" s="229" t="s">
        <v>174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136</v>
      </c>
      <c r="B11" s="213">
        <v>4</v>
      </c>
      <c r="C11" s="223" t="s">
        <v>164</v>
      </c>
      <c r="D11" s="112" t="s">
        <v>147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147</v>
      </c>
      <c r="J11" s="229" t="s">
        <v>146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136</v>
      </c>
      <c r="B12" s="213">
        <v>5</v>
      </c>
      <c r="C12" s="223" t="s">
        <v>172</v>
      </c>
      <c r="D12" s="112" t="s">
        <v>142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84</v>
      </c>
      <c r="J12" s="229" t="s">
        <v>159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3" t="s">
        <v>162</v>
      </c>
      <c r="D13" s="112" t="s">
        <v>152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151</v>
      </c>
      <c r="J13" s="229" t="s">
        <v>160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137</v>
      </c>
      <c r="B14" s="213">
        <v>7</v>
      </c>
      <c r="C14" s="223" t="s">
        <v>165</v>
      </c>
      <c r="D14" s="112" t="s">
        <v>144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149</v>
      </c>
      <c r="J14" s="229" t="s">
        <v>161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3" t="s">
        <v>158</v>
      </c>
      <c r="D15" s="112" t="s">
        <v>147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152</v>
      </c>
      <c r="J15" s="229" t="s">
        <v>162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3" t="s">
        <v>161</v>
      </c>
      <c r="D16" s="112" t="s">
        <v>149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142</v>
      </c>
      <c r="J16" s="229" t="s">
        <v>163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137</v>
      </c>
      <c r="B17" s="160">
        <v>10</v>
      </c>
      <c r="C17" s="223" t="s">
        <v>145</v>
      </c>
      <c r="D17" s="112" t="s">
        <v>144</v>
      </c>
      <c r="E17" s="158" t="s">
        <v>58</v>
      </c>
      <c r="F17" s="159">
        <f t="shared" si="0"/>
        <v>2</v>
      </c>
      <c r="G17" s="160">
        <f t="shared" si="1"/>
        <v>1</v>
      </c>
      <c r="H17" s="160"/>
      <c r="I17" s="220" t="s">
        <v>147</v>
      </c>
      <c r="J17" s="229" t="s">
        <v>164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3" t="s">
        <v>160</v>
      </c>
      <c r="D18" s="112" t="s">
        <v>151</v>
      </c>
      <c r="E18" s="158" t="s">
        <v>58</v>
      </c>
      <c r="F18" s="159">
        <f t="shared" si="0"/>
        <v>2</v>
      </c>
      <c r="G18" s="160">
        <f t="shared" si="1"/>
        <v>1</v>
      </c>
      <c r="H18" s="160"/>
      <c r="I18" s="220" t="s">
        <v>84</v>
      </c>
      <c r="J18" s="229" t="s">
        <v>165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3" t="s">
        <v>163</v>
      </c>
      <c r="D19" s="112" t="s">
        <v>142</v>
      </c>
      <c r="E19" s="158" t="s">
        <v>58</v>
      </c>
      <c r="F19" s="159">
        <f t="shared" si="0"/>
        <v>2</v>
      </c>
      <c r="G19" s="160">
        <f t="shared" si="1"/>
        <v>1</v>
      </c>
      <c r="H19" s="160"/>
      <c r="I19" s="208" t="s">
        <v>138</v>
      </c>
      <c r="J19" s="229" t="s">
        <v>145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225"/>
    </row>
    <row r="21" spans="1:14" x14ac:dyDescent="0.15">
      <c r="I21" s="114"/>
      <c r="J21" s="7"/>
    </row>
    <row r="23" spans="1:14" x14ac:dyDescent="0.15">
      <c r="D23" t="s">
        <v>95</v>
      </c>
      <c r="F23" t="s">
        <v>96</v>
      </c>
      <c r="J23" t="s">
        <v>97</v>
      </c>
      <c r="M23" t="s">
        <v>95</v>
      </c>
    </row>
    <row r="24" spans="1:14" x14ac:dyDescent="0.15">
      <c r="D24" t="str">
        <f>C14</f>
        <v>社FCジュニア</v>
      </c>
      <c r="E24" s="71" t="s">
        <v>6</v>
      </c>
      <c r="F24" t="str">
        <f>C8</f>
        <v>SCクリヴォーネ</v>
      </c>
      <c r="H24" t="str">
        <f>C9</f>
        <v>加西FC</v>
      </c>
      <c r="I24" s="71" t="s">
        <v>12</v>
      </c>
      <c r="J24" t="str">
        <f>C11</f>
        <v>フロールFC</v>
      </c>
      <c r="L24" t="str">
        <f>C12</f>
        <v>多井畑FCイエロ</v>
      </c>
      <c r="M24" t="str">
        <f>C17</f>
        <v>旭FCジュニア</v>
      </c>
    </row>
    <row r="25" spans="1:14" x14ac:dyDescent="0.15">
      <c r="D25" t="str">
        <f>C8</f>
        <v>SCクリヴォーネ</v>
      </c>
      <c r="E25" s="71" t="s">
        <v>5</v>
      </c>
      <c r="F25" t="str">
        <f>C14</f>
        <v>社FCジュニア</v>
      </c>
      <c r="H25" t="str">
        <f>C15</f>
        <v>パルセイロ稲美FC</v>
      </c>
      <c r="I25" s="71" t="s">
        <v>58</v>
      </c>
      <c r="J25" t="str">
        <f>C17</f>
        <v>旭FCジュニア</v>
      </c>
      <c r="L25" t="str">
        <f>C18</f>
        <v>沢池SC</v>
      </c>
      <c r="M25" t="str">
        <f>C11</f>
        <v>フロールFC</v>
      </c>
    </row>
    <row r="26" spans="1:14" x14ac:dyDescent="0.15">
      <c r="D26" t="str">
        <f>C15</f>
        <v>パルセイロ稲美FC</v>
      </c>
      <c r="E26" s="71" t="s">
        <v>6</v>
      </c>
      <c r="F26" t="str">
        <f>C8</f>
        <v>SCクリヴォーネ</v>
      </c>
      <c r="H26" t="str">
        <f>C10</f>
        <v>多井畑FCグリーン</v>
      </c>
      <c r="I26" s="71" t="s">
        <v>12</v>
      </c>
      <c r="J26" t="str">
        <f>C11</f>
        <v>フロールFC</v>
      </c>
      <c r="L26" t="str">
        <f>C13</f>
        <v>香寺SC</v>
      </c>
      <c r="M26" t="str">
        <f>C18</f>
        <v>沢池SC</v>
      </c>
    </row>
    <row r="27" spans="1:14" x14ac:dyDescent="0.15">
      <c r="D27" t="str">
        <f>C9</f>
        <v>加西FC</v>
      </c>
      <c r="E27" s="71" t="s">
        <v>5</v>
      </c>
      <c r="F27" t="str">
        <f>C14</f>
        <v>社FCジュニア</v>
      </c>
      <c r="H27" t="str">
        <f>C16</f>
        <v>コニーリョ中山FC</v>
      </c>
      <c r="I27" s="71" t="s">
        <v>58</v>
      </c>
      <c r="J27" t="str">
        <f>C17</f>
        <v>旭FCジュニア</v>
      </c>
      <c r="L27" t="str">
        <f>C19</f>
        <v>だいちSC</v>
      </c>
      <c r="M27" t="str">
        <f>C12</f>
        <v>多井畑FCイエロ</v>
      </c>
    </row>
    <row r="28" spans="1:14" x14ac:dyDescent="0.15">
      <c r="B28" s="181" t="s">
        <v>133</v>
      </c>
      <c r="C28" s="181" t="s">
        <v>139</v>
      </c>
      <c r="D28" t="str">
        <f>C16</f>
        <v>コニーリョ中山FC</v>
      </c>
      <c r="E28" s="71" t="s">
        <v>6</v>
      </c>
      <c r="F28" t="str">
        <f>C9</f>
        <v>加西FC</v>
      </c>
      <c r="H28" t="str">
        <f>C10</f>
        <v>多井畑FCグリーン</v>
      </c>
      <c r="I28" s="71" t="s">
        <v>12</v>
      </c>
      <c r="J28" t="str">
        <f>C12</f>
        <v>多井畑FCイエロ</v>
      </c>
      <c r="L28" t="str">
        <f>C13</f>
        <v>香寺SC</v>
      </c>
      <c r="M28" t="str">
        <f>C19</f>
        <v>だいちSC</v>
      </c>
    </row>
    <row r="29" spans="1:14" x14ac:dyDescent="0.15">
      <c r="B29" s="181" t="s">
        <v>134</v>
      </c>
      <c r="C29" s="181" t="s">
        <v>139</v>
      </c>
      <c r="D29" t="str">
        <f>C10</f>
        <v>多井畑FCグリーン</v>
      </c>
      <c r="E29" s="71" t="s">
        <v>5</v>
      </c>
      <c r="F29" t="str">
        <f>C15</f>
        <v>パルセイロ稲美FC</v>
      </c>
      <c r="H29" t="str">
        <f>C16</f>
        <v>コニーリョ中山FC</v>
      </c>
      <c r="I29" s="71" t="s">
        <v>58</v>
      </c>
      <c r="J29" t="str">
        <f>C18</f>
        <v>沢池SC</v>
      </c>
      <c r="L29" t="str">
        <f>C19</f>
        <v>だいちSC</v>
      </c>
      <c r="M29" t="str">
        <f>C13</f>
        <v>香寺SC</v>
      </c>
    </row>
    <row r="30" spans="1:14" x14ac:dyDescent="0.15">
      <c r="B30" s="181" t="s">
        <v>135</v>
      </c>
      <c r="C30" s="181" t="s">
        <v>140</v>
      </c>
    </row>
    <row r="32" spans="1:14" x14ac:dyDescent="0.15">
      <c r="A32" s="183" t="s">
        <v>129</v>
      </c>
      <c r="B32" s="182">
        <v>1</v>
      </c>
      <c r="C32" s="182" t="s">
        <v>140</v>
      </c>
    </row>
    <row r="33" spans="1:3" x14ac:dyDescent="0.15">
      <c r="A33" s="183" t="s">
        <v>129</v>
      </c>
      <c r="B33" s="184">
        <v>2</v>
      </c>
      <c r="C33" s="182" t="s">
        <v>140</v>
      </c>
    </row>
    <row r="34" spans="1:3" x14ac:dyDescent="0.15">
      <c r="A34" s="183" t="s">
        <v>129</v>
      </c>
      <c r="B34" s="184">
        <v>3</v>
      </c>
      <c r="C34" s="182" t="s">
        <v>140</v>
      </c>
    </row>
    <row r="35" spans="1:3" x14ac:dyDescent="0.15">
      <c r="A35" s="185" t="s">
        <v>130</v>
      </c>
      <c r="B35" s="180">
        <v>1</v>
      </c>
      <c r="C35" s="181" t="s">
        <v>140</v>
      </c>
    </row>
    <row r="36" spans="1:3" x14ac:dyDescent="0.15">
      <c r="A36" s="185" t="s">
        <v>130</v>
      </c>
      <c r="B36" s="180">
        <v>2</v>
      </c>
      <c r="C36" s="181" t="s">
        <v>140</v>
      </c>
    </row>
    <row r="37" spans="1:3" x14ac:dyDescent="0.15">
      <c r="A37" s="185" t="s">
        <v>130</v>
      </c>
      <c r="B37" s="180">
        <v>3</v>
      </c>
      <c r="C37" s="181" t="s">
        <v>140</v>
      </c>
    </row>
    <row r="38" spans="1:3" x14ac:dyDescent="0.15">
      <c r="A38" s="183" t="s">
        <v>131</v>
      </c>
      <c r="B38" s="184">
        <v>1</v>
      </c>
      <c r="C38" s="182" t="s">
        <v>140</v>
      </c>
    </row>
    <row r="39" spans="1:3" x14ac:dyDescent="0.15">
      <c r="A39" s="183" t="s">
        <v>131</v>
      </c>
      <c r="B39" s="184">
        <v>2</v>
      </c>
      <c r="C39" s="182" t="s">
        <v>140</v>
      </c>
    </row>
    <row r="40" spans="1:3" x14ac:dyDescent="0.15">
      <c r="A40" s="183" t="s">
        <v>131</v>
      </c>
      <c r="B40" s="184">
        <v>3</v>
      </c>
      <c r="C40" s="182" t="s">
        <v>140</v>
      </c>
    </row>
    <row r="41" spans="1:3" x14ac:dyDescent="0.15">
      <c r="A41" s="185" t="s">
        <v>132</v>
      </c>
      <c r="B41" s="180">
        <v>1</v>
      </c>
      <c r="C41" s="181" t="s">
        <v>140</v>
      </c>
    </row>
    <row r="42" spans="1:3" x14ac:dyDescent="0.15">
      <c r="A42" s="185" t="s">
        <v>132</v>
      </c>
      <c r="B42" s="180">
        <v>2</v>
      </c>
      <c r="C42" s="181" t="s">
        <v>140</v>
      </c>
    </row>
    <row r="43" spans="1:3" x14ac:dyDescent="0.15">
      <c r="A43" s="185" t="s">
        <v>132</v>
      </c>
      <c r="B43" s="180">
        <v>3</v>
      </c>
      <c r="C43" s="181" t="s">
        <v>140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2022-04-20T13:09:05Z</dcterms:modified>
</cp:coreProperties>
</file>